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zetargi\Przetargi - dostawa\Przetarg na energię - gaz\2025-2028 Gaz\Procedura 2\Na stronę\"/>
    </mc:Choice>
  </mc:AlternateContent>
  <xr:revisionPtr revIDLastSave="0" documentId="8_{16E3BCC5-28DD-4CAC-A6DD-358B483779C1}" xr6:coauthVersionLast="47" xr6:coauthVersionMax="47" xr10:uidLastSave="{00000000-0000-0000-0000-000000000000}"/>
  <bookViews>
    <workbookView xWindow="10065" yWindow="1200" windowWidth="15330" windowHeight="10890" xr2:uid="{00000000-000D-0000-FFFF-FFFF00000000}"/>
  </bookViews>
  <sheets>
    <sheet name="wykaz PPG" sheetId="3" r:id="rId1"/>
  </sheets>
  <definedNames>
    <definedName name="_xlnm._FilterDatabase">#REF!</definedName>
  </definedNames>
  <calcPr calcId="191029"/>
</workbook>
</file>

<file path=xl/calcChain.xml><?xml version="1.0" encoding="utf-8"?>
<calcChain xmlns="http://schemas.openxmlformats.org/spreadsheetml/2006/main">
  <c r="Q3" i="3" l="1"/>
  <c r="Q5" i="3"/>
  <c r="AL3" i="3" l="1"/>
  <c r="Z3" i="3"/>
  <c r="S3" i="3"/>
  <c r="AL10" i="3" l="1"/>
  <c r="Z10" i="3"/>
  <c r="S10" i="3"/>
  <c r="BH3" i="3" l="1"/>
  <c r="BI3" i="3"/>
  <c r="BG3" i="3"/>
  <c r="BG5" i="3"/>
  <c r="BI5" i="3"/>
  <c r="BH5" i="3"/>
  <c r="Q8" i="3"/>
  <c r="Q9" i="3"/>
  <c r="Q6" i="3"/>
  <c r="Q7" i="3"/>
  <c r="BG9" i="3" l="1"/>
  <c r="BI9" i="3"/>
  <c r="BH9" i="3"/>
  <c r="BG7" i="3"/>
  <c r="BI7" i="3"/>
  <c r="BH7" i="3"/>
  <c r="BG6" i="3"/>
  <c r="BH6" i="3"/>
  <c r="BI6" i="3"/>
  <c r="BG8" i="3"/>
  <c r="BH8" i="3"/>
  <c r="BI8" i="3"/>
  <c r="Q10" i="3"/>
  <c r="BG10" i="3" l="1"/>
  <c r="BH10" i="3"/>
  <c r="BI10" i="3"/>
</calcChain>
</file>

<file path=xl/sharedStrings.xml><?xml version="1.0" encoding="utf-8"?>
<sst xmlns="http://schemas.openxmlformats.org/spreadsheetml/2006/main" count="100" uniqueCount="65">
  <si>
    <t>Lp.</t>
  </si>
  <si>
    <t>NIP</t>
  </si>
  <si>
    <t>REGON</t>
  </si>
  <si>
    <t>Nr gazomierza
(nr PPG)</t>
  </si>
  <si>
    <t>Moc
umowna
[kWh]</t>
  </si>
  <si>
    <t>Grupa taryfowa
OSD</t>
  </si>
  <si>
    <t>Grupa taryfowa OSD dystrybutor</t>
  </si>
  <si>
    <t>Akcyza</t>
  </si>
  <si>
    <t>Rodzaj umowy (terminowa/ bezterminowa)</t>
  </si>
  <si>
    <t>jm.</t>
  </si>
  <si>
    <t>BW-4</t>
  </si>
  <si>
    <t>W-4_WR</t>
  </si>
  <si>
    <t>kWh</t>
  </si>
  <si>
    <t>BW-1.12T</t>
  </si>
  <si>
    <t>W-1.1_WR</t>
  </si>
  <si>
    <t>BW-5</t>
  </si>
  <si>
    <t>W-5.1_WR</t>
  </si>
  <si>
    <t>BW-3.6</t>
  </si>
  <si>
    <t>W-3.6_WR</t>
  </si>
  <si>
    <t>8018590365500039559055</t>
  </si>
  <si>
    <t>8018590365500039558867</t>
  </si>
  <si>
    <t>8018590365500029232401</t>
  </si>
  <si>
    <t>8018590365500038878430</t>
  </si>
  <si>
    <t>8018590365500033856143</t>
  </si>
  <si>
    <t>8018590365500033856921</t>
  </si>
  <si>
    <t>Wojewódzki Szpital Psychiatryczny                                  ul. Szpitalna 9                                                                         59-500 Złotoryja</t>
  </si>
  <si>
    <t>BW-2.12T</t>
  </si>
  <si>
    <t>W-2.1_WR</t>
  </si>
  <si>
    <t>Nabywca / Płatnik</t>
  </si>
  <si>
    <t>Adres Punktu Poboru Gazu</t>
  </si>
  <si>
    <t>001016173</t>
  </si>
  <si>
    <t>Zwolniony na podstawie art. 31b ust. 2 pkt 8) Ustawy o podatku akcyzowym</t>
  </si>
  <si>
    <t>Nr zawartej umowy</t>
  </si>
  <si>
    <t>Dystrybucja gazu</t>
  </si>
  <si>
    <t>Sprzedaż gazu</t>
  </si>
  <si>
    <t>Rezerwowa - bezterminowa</t>
  </si>
  <si>
    <t>Numer klienta</t>
  </si>
  <si>
    <t>ul.Szpitalna 9                                             59-500 Złotoryja    Kuchnia</t>
  </si>
  <si>
    <t>ul. Górna 2                                                 59-500 Złotoryja     Oddział dzienny CZP</t>
  </si>
  <si>
    <t>010/2025/942/UPU</t>
  </si>
  <si>
    <t>010/2025/941/UPU</t>
  </si>
  <si>
    <t>010/2025/943/UPU</t>
  </si>
  <si>
    <t>ul.Szpitalna 9                                             59-500 Złotoryja                Bud. Główny</t>
  </si>
  <si>
    <t>ul.Szpitalna 16                                                           59-500 Złotoryja                   Bud. 16-18 Zarząd</t>
  </si>
  <si>
    <t>ul.Chojnowska 81                               59-220 Legnica                      Bud. D+E - Odwykowy</t>
  </si>
  <si>
    <t>ul.Chojnowska 81                              59-220 Legnica                       Bud. C - Rehabilitacyjny</t>
  </si>
  <si>
    <t>010/2025/945/UPU</t>
  </si>
  <si>
    <t>010/2025/944/UPU</t>
  </si>
  <si>
    <t>010/2023/30489/UG</t>
  </si>
  <si>
    <r>
      <t xml:space="preserve">Podmiot: </t>
    </r>
    <r>
      <rPr>
        <b/>
        <sz val="10"/>
        <rFont val="Calibri"/>
        <family val="2"/>
        <charset val="238"/>
      </rPr>
      <t>PGNiG</t>
    </r>
    <r>
      <rPr>
        <sz val="10"/>
        <rFont val="Calibri"/>
        <family val="2"/>
        <charset val="238"/>
      </rPr>
      <t xml:space="preserve">
Od: 07.12.2023
na czas nieoznaczony</t>
    </r>
  </si>
  <si>
    <r>
      <t xml:space="preserve">Podmiot: </t>
    </r>
    <r>
      <rPr>
        <b/>
        <sz val="10"/>
        <rFont val="Calibri"/>
        <family val="2"/>
        <charset val="238"/>
      </rPr>
      <t>PGNiG</t>
    </r>
    <r>
      <rPr>
        <sz val="10"/>
        <rFont val="Calibri"/>
        <family val="2"/>
        <charset val="238"/>
      </rPr>
      <t xml:space="preserve">
Od: 24.01.2025
na czas nieoznaczony</t>
    </r>
  </si>
  <si>
    <t>Kompleksowa - bezterminowa</t>
  </si>
  <si>
    <t>Wartość zamówienia</t>
  </si>
  <si>
    <t>VAT</t>
  </si>
  <si>
    <t>Brutto</t>
  </si>
  <si>
    <t>Netto</t>
  </si>
  <si>
    <t>Cena jednostkowa</t>
  </si>
  <si>
    <t>Prognozowane zużycie</t>
  </si>
  <si>
    <t xml:space="preserve"> od 01.06.2025 do 31.05.2028</t>
  </si>
  <si>
    <t>7 miesięcy 2025r.</t>
  </si>
  <si>
    <t xml:space="preserve">2026r. </t>
  </si>
  <si>
    <t>2027r.</t>
  </si>
  <si>
    <t>110 &lt; b ≤ 710</t>
  </si>
  <si>
    <t>Opłata abonamentowa</t>
  </si>
  <si>
    <t>Opłata dystrybucyjna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</si>
</sst>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&quot; &quot;#,##0.00&quot; &quot;[$zł-415]&quot; &quot;;&quot;-&quot;#,##0.00&quot; &quot;[$zł-415]&quot; &quot;;&quot; -&quot;00&quot; &quot;[$zł-415]&quot; &quot;;&quot; &quot;@&quot; &quot;"/>
  </numFmts>
  <fonts count="36" x14ac:knownFonts="1">
    <font>
      <sz val="11"/>
      <color indexed="8"/>
      <name val="Calibri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 CE"/>
      <charset val="238"/>
    </font>
    <font>
      <u/>
      <sz val="11"/>
      <color theme="10"/>
      <name val="Calibri"/>
      <family val="2"/>
      <charset val="238"/>
      <scheme val="minor"/>
    </font>
    <font>
      <u/>
      <sz val="10"/>
      <color theme="10"/>
      <name val="Arial CE"/>
      <charset val="238"/>
    </font>
    <font>
      <sz val="11"/>
      <color indexed="8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charset val="238"/>
    </font>
    <font>
      <sz val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2"/>
      <color indexed="8"/>
      <name val="Calibri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ACD193"/>
        <bgColor indexed="64"/>
      </patternFill>
    </fill>
    <fill>
      <patternFill patternType="solid">
        <fgColor rgb="FF83BC5C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5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21" fillId="0" borderId="0" applyNumberFormat="0" applyFill="0" applyBorder="0" applyAlignment="0" applyProtection="0"/>
    <xf numFmtId="0" fontId="20" fillId="0" borderId="0"/>
    <xf numFmtId="0" fontId="22" fillId="0" borderId="0" applyNumberFormat="0" applyFill="0" applyBorder="0" applyAlignment="0" applyProtection="0"/>
    <xf numFmtId="164" fontId="20" fillId="0" borderId="0" applyFont="0" applyFill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3" fillId="0" borderId="0" applyFont="0" applyFill="0" applyBorder="0" applyAlignment="0" applyProtection="0"/>
    <xf numFmtId="0" fontId="24" fillId="0" borderId="0"/>
    <xf numFmtId="165" fontId="24" fillId="0" borderId="0" applyFont="0" applyFill="0" applyBorder="0" applyAlignment="0" applyProtection="0"/>
    <xf numFmtId="0" fontId="25" fillId="0" borderId="0" applyBorder="0" applyProtection="0"/>
    <xf numFmtId="0" fontId="31" fillId="0" borderId="0"/>
    <xf numFmtId="43" fontId="23" fillId="0" borderId="0" applyFont="0" applyFill="0" applyBorder="0" applyAlignment="0" applyProtection="0"/>
    <xf numFmtId="0" fontId="1" fillId="0" borderId="0"/>
    <xf numFmtId="44" fontId="32" fillId="0" borderId="0" applyFont="0" applyFill="0" applyBorder="0" applyAlignment="0" applyProtection="0"/>
  </cellStyleXfs>
  <cellXfs count="125">
    <xf numFmtId="0" fontId="0" fillId="0" borderId="0" xfId="0"/>
    <xf numFmtId="0" fontId="29" fillId="0" borderId="0" xfId="0" applyFont="1"/>
    <xf numFmtId="0" fontId="29" fillId="0" borderId="10" xfId="0" applyFont="1" applyBorder="1"/>
    <xf numFmtId="0" fontId="29" fillId="0" borderId="0" xfId="0" applyFont="1" applyAlignment="1">
      <alignment horizontal="center" vertical="center"/>
    </xf>
    <xf numFmtId="1" fontId="29" fillId="0" borderId="0" xfId="0" applyNumberFormat="1" applyFont="1"/>
    <xf numFmtId="0" fontId="29" fillId="0" borderId="0" xfId="0" applyFont="1" applyAlignment="1">
      <alignment horizontal="center"/>
    </xf>
    <xf numFmtId="0" fontId="28" fillId="33" borderId="10" xfId="0" applyFont="1" applyFill="1" applyBorder="1" applyAlignment="1">
      <alignment horizontal="center" vertical="center" wrapText="1"/>
    </xf>
    <xf numFmtId="0" fontId="29" fillId="34" borderId="10" xfId="0" applyFont="1" applyFill="1" applyBorder="1" applyAlignment="1">
      <alignment horizontal="center" vertical="center"/>
    </xf>
    <xf numFmtId="0" fontId="27" fillId="34" borderId="10" xfId="0" applyFont="1" applyFill="1" applyBorder="1" applyAlignment="1">
      <alignment vertical="center" wrapText="1"/>
    </xf>
    <xf numFmtId="0" fontId="26" fillId="34" borderId="10" xfId="0" applyFont="1" applyFill="1" applyBorder="1" applyAlignment="1">
      <alignment vertical="center" wrapText="1"/>
    </xf>
    <xf numFmtId="0" fontId="27" fillId="34" borderId="10" xfId="0" applyFont="1" applyFill="1" applyBorder="1" applyAlignment="1">
      <alignment horizontal="center" vertical="center" wrapText="1"/>
    </xf>
    <xf numFmtId="49" fontId="27" fillId="34" borderId="10" xfId="0" applyNumberFormat="1" applyFont="1" applyFill="1" applyBorder="1" applyAlignment="1">
      <alignment horizontal="center" vertical="center" wrapText="1"/>
    </xf>
    <xf numFmtId="0" fontId="26" fillId="34" borderId="10" xfId="0" applyFont="1" applyFill="1" applyBorder="1" applyAlignment="1">
      <alignment horizontal="center" vertical="center" wrapText="1"/>
    </xf>
    <xf numFmtId="49" fontId="26" fillId="34" borderId="10" xfId="0" applyNumberFormat="1" applyFont="1" applyFill="1" applyBorder="1" applyAlignment="1">
      <alignment horizontal="center" vertical="center" wrapText="1"/>
    </xf>
    <xf numFmtId="0" fontId="26" fillId="34" borderId="10" xfId="0" applyFont="1" applyFill="1" applyBorder="1" applyAlignment="1">
      <alignment horizontal="center" vertical="center"/>
    </xf>
    <xf numFmtId="1" fontId="26" fillId="34" borderId="10" xfId="0" applyNumberFormat="1" applyFont="1" applyFill="1" applyBorder="1" applyAlignment="1">
      <alignment horizontal="center" vertical="center"/>
    </xf>
    <xf numFmtId="3" fontId="29" fillId="34" borderId="10" xfId="0" applyNumberFormat="1" applyFont="1" applyFill="1" applyBorder="1" applyAlignment="1">
      <alignment horizontal="center" vertical="center"/>
    </xf>
    <xf numFmtId="0" fontId="34" fillId="33" borderId="10" xfId="0" applyFont="1" applyFill="1" applyBorder="1" applyAlignment="1">
      <alignment horizontal="center" vertical="center"/>
    </xf>
    <xf numFmtId="0" fontId="34" fillId="35" borderId="10" xfId="0" applyFont="1" applyFill="1" applyBorder="1" applyAlignment="1">
      <alignment horizontal="center" vertical="center"/>
    </xf>
    <xf numFmtId="44" fontId="29" fillId="34" borderId="10" xfId="74" applyFont="1" applyFill="1" applyBorder="1"/>
    <xf numFmtId="44" fontId="29" fillId="35" borderId="10" xfId="74" applyFont="1" applyFill="1" applyBorder="1"/>
    <xf numFmtId="0" fontId="34" fillId="33" borderId="12" xfId="0" applyFont="1" applyFill="1" applyBorder="1" applyAlignment="1">
      <alignment horizontal="center" vertical="center"/>
    </xf>
    <xf numFmtId="0" fontId="34" fillId="33" borderId="14" xfId="0" applyFont="1" applyFill="1" applyBorder="1" applyAlignment="1">
      <alignment horizontal="center" vertical="center" wrapText="1"/>
    </xf>
    <xf numFmtId="44" fontId="29" fillId="34" borderId="14" xfId="74" applyFont="1" applyFill="1" applyBorder="1"/>
    <xf numFmtId="0" fontId="34" fillId="33" borderId="19" xfId="0" applyFont="1" applyFill="1" applyBorder="1" applyAlignment="1">
      <alignment horizontal="center" vertical="center" wrapText="1"/>
    </xf>
    <xf numFmtId="0" fontId="34" fillId="33" borderId="20" xfId="0" applyFont="1" applyFill="1" applyBorder="1" applyAlignment="1">
      <alignment horizontal="center" vertical="center"/>
    </xf>
    <xf numFmtId="44" fontId="29" fillId="34" borderId="19" xfId="74" applyFont="1" applyFill="1" applyBorder="1"/>
    <xf numFmtId="44" fontId="29" fillId="34" borderId="20" xfId="74" applyFont="1" applyFill="1" applyBorder="1"/>
    <xf numFmtId="44" fontId="29" fillId="34" borderId="21" xfId="74" applyFont="1" applyFill="1" applyBorder="1"/>
    <xf numFmtId="44" fontId="29" fillId="34" borderId="22" xfId="74" applyFont="1" applyFill="1" applyBorder="1"/>
    <xf numFmtId="44" fontId="29" fillId="34" borderId="23" xfId="74" applyFont="1" applyFill="1" applyBorder="1"/>
    <xf numFmtId="44" fontId="29" fillId="34" borderId="12" xfId="74" applyFont="1" applyFill="1" applyBorder="1"/>
    <xf numFmtId="44" fontId="29" fillId="34" borderId="28" xfId="74" applyFont="1" applyFill="1" applyBorder="1"/>
    <xf numFmtId="0" fontId="34" fillId="35" borderId="19" xfId="0" applyFont="1" applyFill="1" applyBorder="1" applyAlignment="1">
      <alignment horizontal="center" vertical="center" wrapText="1"/>
    </xf>
    <xf numFmtId="0" fontId="34" fillId="35" borderId="20" xfId="0" applyFont="1" applyFill="1" applyBorder="1" applyAlignment="1">
      <alignment horizontal="center" vertical="center"/>
    </xf>
    <xf numFmtId="44" fontId="29" fillId="35" borderId="19" xfId="74" applyFont="1" applyFill="1" applyBorder="1"/>
    <xf numFmtId="44" fontId="29" fillId="35" borderId="20" xfId="74" applyFont="1" applyFill="1" applyBorder="1"/>
    <xf numFmtId="44" fontId="29" fillId="35" borderId="29" xfId="74" applyFont="1" applyFill="1" applyBorder="1"/>
    <xf numFmtId="44" fontId="29" fillId="35" borderId="15" xfId="74" applyFont="1" applyFill="1" applyBorder="1"/>
    <xf numFmtId="44" fontId="29" fillId="35" borderId="30" xfId="74" applyFont="1" applyFill="1" applyBorder="1"/>
    <xf numFmtId="44" fontId="35" fillId="36" borderId="31" xfId="74" applyFont="1" applyFill="1" applyBorder="1"/>
    <xf numFmtId="44" fontId="35" fillId="36" borderId="32" xfId="74" applyFont="1" applyFill="1" applyBorder="1"/>
    <xf numFmtId="44" fontId="35" fillId="36" borderId="33" xfId="74" applyFont="1" applyFill="1" applyBorder="1"/>
    <xf numFmtId="0" fontId="27" fillId="34" borderId="12" xfId="0" applyFont="1" applyFill="1" applyBorder="1" applyAlignment="1">
      <alignment horizontal="center" vertical="center" wrapText="1"/>
    </xf>
    <xf numFmtId="44" fontId="29" fillId="34" borderId="36" xfId="74" applyFont="1" applyFill="1" applyBorder="1"/>
    <xf numFmtId="0" fontId="28" fillId="33" borderId="19" xfId="0" applyFont="1" applyFill="1" applyBorder="1" applyAlignment="1">
      <alignment horizontal="center" vertical="center" wrapText="1"/>
    </xf>
    <xf numFmtId="3" fontId="26" fillId="34" borderId="19" xfId="67" applyNumberFormat="1" applyFont="1" applyFill="1" applyBorder="1" applyAlignment="1">
      <alignment horizontal="center" vertical="center"/>
    </xf>
    <xf numFmtId="3" fontId="26" fillId="34" borderId="29" xfId="67" applyNumberFormat="1" applyFont="1" applyFill="1" applyBorder="1" applyAlignment="1">
      <alignment horizontal="center" vertical="center"/>
    </xf>
    <xf numFmtId="1" fontId="26" fillId="34" borderId="15" xfId="0" applyNumberFormat="1" applyFont="1" applyFill="1" applyBorder="1" applyAlignment="1">
      <alignment horizontal="center" vertical="center"/>
    </xf>
    <xf numFmtId="3" fontId="29" fillId="33" borderId="31" xfId="67" applyNumberFormat="1" applyFont="1" applyFill="1" applyBorder="1" applyAlignment="1">
      <alignment horizontal="center" vertical="center"/>
    </xf>
    <xf numFmtId="1" fontId="26" fillId="33" borderId="32" xfId="0" applyNumberFormat="1" applyFont="1" applyFill="1" applyBorder="1" applyAlignment="1">
      <alignment horizontal="center" vertical="center"/>
    </xf>
    <xf numFmtId="1" fontId="26" fillId="34" borderId="11" xfId="0" applyNumberFormat="1" applyFont="1" applyFill="1" applyBorder="1" applyAlignment="1">
      <alignment horizontal="center" vertical="center"/>
    </xf>
    <xf numFmtId="3" fontId="29" fillId="34" borderId="11" xfId="0" applyNumberFormat="1" applyFont="1" applyFill="1" applyBorder="1" applyAlignment="1">
      <alignment horizontal="center" vertical="center"/>
    </xf>
    <xf numFmtId="3" fontId="29" fillId="0" borderId="0" xfId="0" applyNumberFormat="1" applyFont="1"/>
    <xf numFmtId="0" fontId="29" fillId="34" borderId="15" xfId="0" applyFont="1" applyFill="1" applyBorder="1" applyAlignment="1">
      <alignment horizontal="center" vertical="center"/>
    </xf>
    <xf numFmtId="0" fontId="29" fillId="34" borderId="11" xfId="0" applyFont="1" applyFill="1" applyBorder="1" applyAlignment="1">
      <alignment horizontal="center" vertical="center"/>
    </xf>
    <xf numFmtId="0" fontId="26" fillId="34" borderId="15" xfId="0" applyFont="1" applyFill="1" applyBorder="1" applyAlignment="1">
      <alignment horizontal="center" vertical="center" wrapText="1"/>
    </xf>
    <xf numFmtId="0" fontId="26" fillId="34" borderId="11" xfId="0" applyFont="1" applyFill="1" applyBorder="1" applyAlignment="1">
      <alignment horizontal="center" vertical="center" wrapText="1"/>
    </xf>
    <xf numFmtId="49" fontId="27" fillId="34" borderId="15" xfId="0" applyNumberFormat="1" applyFont="1" applyFill="1" applyBorder="1" applyAlignment="1">
      <alignment horizontal="center" vertical="center" wrapText="1"/>
    </xf>
    <xf numFmtId="49" fontId="27" fillId="34" borderId="11" xfId="0" applyNumberFormat="1" applyFont="1" applyFill="1" applyBorder="1" applyAlignment="1">
      <alignment horizontal="center" vertical="center" wrapText="1"/>
    </xf>
    <xf numFmtId="0" fontId="27" fillId="34" borderId="15" xfId="0" applyFont="1" applyFill="1" applyBorder="1" applyAlignment="1">
      <alignment horizontal="center" vertical="center" wrapText="1"/>
    </xf>
    <xf numFmtId="0" fontId="27" fillId="34" borderId="11" xfId="0" applyFont="1" applyFill="1" applyBorder="1" applyAlignment="1">
      <alignment horizontal="center" vertical="center" wrapText="1"/>
    </xf>
    <xf numFmtId="3" fontId="29" fillId="34" borderId="12" xfId="0" applyNumberFormat="1" applyFont="1" applyFill="1" applyBorder="1" applyAlignment="1">
      <alignment horizontal="center" vertical="center"/>
    </xf>
    <xf numFmtId="3" fontId="29" fillId="34" borderId="13" xfId="0" applyNumberFormat="1" applyFont="1" applyFill="1" applyBorder="1" applyAlignment="1">
      <alignment horizontal="center" vertical="center"/>
    </xf>
    <xf numFmtId="3" fontId="29" fillId="34" borderId="45" xfId="0" applyNumberFormat="1" applyFont="1" applyFill="1" applyBorder="1" applyAlignment="1">
      <alignment horizontal="center" vertical="center"/>
    </xf>
    <xf numFmtId="3" fontId="29" fillId="34" borderId="28" xfId="0" applyNumberFormat="1" applyFont="1" applyFill="1" applyBorder="1" applyAlignment="1">
      <alignment horizontal="center" vertical="center"/>
    </xf>
    <xf numFmtId="3" fontId="29" fillId="34" borderId="41" xfId="0" applyNumberFormat="1" applyFont="1" applyFill="1" applyBorder="1" applyAlignment="1">
      <alignment horizontal="center" vertical="center"/>
    </xf>
    <xf numFmtId="3" fontId="29" fillId="34" borderId="46" xfId="0" applyNumberFormat="1" applyFont="1" applyFill="1" applyBorder="1" applyAlignment="1">
      <alignment horizontal="center" vertical="center"/>
    </xf>
    <xf numFmtId="3" fontId="26" fillId="33" borderId="42" xfId="0" applyNumberFormat="1" applyFont="1" applyFill="1" applyBorder="1" applyAlignment="1">
      <alignment horizontal="center" vertical="center"/>
    </xf>
    <xf numFmtId="3" fontId="26" fillId="33" borderId="43" xfId="0" applyNumberFormat="1" applyFont="1" applyFill="1" applyBorder="1" applyAlignment="1">
      <alignment horizontal="center" vertical="center"/>
    </xf>
    <xf numFmtId="3" fontId="26" fillId="33" borderId="47" xfId="0" applyNumberFormat="1" applyFont="1" applyFill="1" applyBorder="1" applyAlignment="1">
      <alignment horizontal="center" vertical="center"/>
    </xf>
    <xf numFmtId="3" fontId="29" fillId="34" borderId="14" xfId="0" applyNumberFormat="1" applyFont="1" applyFill="1" applyBorder="1" applyAlignment="1">
      <alignment horizontal="center" vertical="center"/>
    </xf>
    <xf numFmtId="3" fontId="29" fillId="34" borderId="36" xfId="0" applyNumberFormat="1" applyFont="1" applyFill="1" applyBorder="1" applyAlignment="1">
      <alignment horizontal="center" vertical="center"/>
    </xf>
    <xf numFmtId="3" fontId="26" fillId="33" borderId="44" xfId="0" applyNumberFormat="1" applyFont="1" applyFill="1" applyBorder="1" applyAlignment="1">
      <alignment horizontal="center" vertical="center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13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44" fontId="29" fillId="35" borderId="30" xfId="74" applyFont="1" applyFill="1" applyBorder="1" applyAlignment="1">
      <alignment horizontal="center"/>
    </xf>
    <xf numFmtId="44" fontId="29" fillId="35" borderId="38" xfId="74" applyFont="1" applyFill="1" applyBorder="1" applyAlignment="1">
      <alignment horizontal="center"/>
    </xf>
    <xf numFmtId="3" fontId="29" fillId="34" borderId="10" xfId="0" applyNumberFormat="1" applyFont="1" applyFill="1" applyBorder="1" applyAlignment="1">
      <alignment horizontal="center" vertical="center"/>
    </xf>
    <xf numFmtId="0" fontId="28" fillId="33" borderId="45" xfId="0" applyFont="1" applyFill="1" applyBorder="1" applyAlignment="1">
      <alignment horizontal="center" vertical="center" wrapText="1"/>
    </xf>
    <xf numFmtId="44" fontId="29" fillId="34" borderId="29" xfId="74" applyFont="1" applyFill="1" applyBorder="1" applyAlignment="1">
      <alignment horizontal="center"/>
    </xf>
    <xf numFmtId="44" fontId="29" fillId="34" borderId="37" xfId="74" applyFont="1" applyFill="1" applyBorder="1" applyAlignment="1">
      <alignment horizontal="center"/>
    </xf>
    <xf numFmtId="44" fontId="29" fillId="34" borderId="15" xfId="74" applyFont="1" applyFill="1" applyBorder="1" applyAlignment="1">
      <alignment horizontal="center"/>
    </xf>
    <xf numFmtId="44" fontId="29" fillId="34" borderId="11" xfId="74" applyFont="1" applyFill="1" applyBorder="1" applyAlignment="1">
      <alignment horizontal="center"/>
    </xf>
    <xf numFmtId="44" fontId="29" fillId="34" borderId="30" xfId="74" applyFont="1" applyFill="1" applyBorder="1" applyAlignment="1">
      <alignment horizontal="center"/>
    </xf>
    <xf numFmtId="44" fontId="29" fillId="34" borderId="38" xfId="74" applyFont="1" applyFill="1" applyBorder="1" applyAlignment="1">
      <alignment horizontal="center"/>
    </xf>
    <xf numFmtId="44" fontId="29" fillId="35" borderId="29" xfId="74" applyFont="1" applyFill="1" applyBorder="1" applyAlignment="1">
      <alignment horizontal="center"/>
    </xf>
    <xf numFmtId="44" fontId="29" fillId="35" borderId="37" xfId="74" applyFont="1" applyFill="1" applyBorder="1" applyAlignment="1">
      <alignment horizontal="center"/>
    </xf>
    <xf numFmtId="44" fontId="29" fillId="35" borderId="15" xfId="74" applyFont="1" applyFill="1" applyBorder="1" applyAlignment="1">
      <alignment horizontal="center"/>
    </xf>
    <xf numFmtId="44" fontId="29" fillId="35" borderId="11" xfId="74" applyFont="1" applyFill="1" applyBorder="1" applyAlignment="1">
      <alignment horizontal="center"/>
    </xf>
    <xf numFmtId="0" fontId="27" fillId="34" borderId="30" xfId="0" applyFont="1" applyFill="1" applyBorder="1" applyAlignment="1">
      <alignment horizontal="center" vertical="center" wrapText="1"/>
    </xf>
    <xf numFmtId="0" fontId="27" fillId="34" borderId="38" xfId="0" applyFont="1" applyFill="1" applyBorder="1" applyAlignment="1">
      <alignment horizontal="center" vertical="center" wrapText="1"/>
    </xf>
    <xf numFmtId="3" fontId="26" fillId="34" borderId="29" xfId="67" applyNumberFormat="1" applyFont="1" applyFill="1" applyBorder="1" applyAlignment="1">
      <alignment horizontal="center" vertical="center"/>
    </xf>
    <xf numFmtId="3" fontId="26" fillId="34" borderId="37" xfId="67" applyNumberFormat="1" applyFont="1" applyFill="1" applyBorder="1" applyAlignment="1">
      <alignment horizontal="center" vertical="center"/>
    </xf>
    <xf numFmtId="1" fontId="26" fillId="34" borderId="15" xfId="0" applyNumberFormat="1" applyFont="1" applyFill="1" applyBorder="1" applyAlignment="1">
      <alignment horizontal="center" vertical="center"/>
    </xf>
    <xf numFmtId="1" fontId="26" fillId="34" borderId="11" xfId="0" applyNumberFormat="1" applyFont="1" applyFill="1" applyBorder="1" applyAlignment="1">
      <alignment horizontal="center" vertical="center"/>
    </xf>
    <xf numFmtId="49" fontId="26" fillId="34" borderId="15" xfId="0" applyNumberFormat="1" applyFont="1" applyFill="1" applyBorder="1" applyAlignment="1">
      <alignment horizontal="center" vertical="center" wrapText="1"/>
    </xf>
    <xf numFmtId="49" fontId="26" fillId="34" borderId="11" xfId="0" applyNumberFormat="1" applyFont="1" applyFill="1" applyBorder="1" applyAlignment="1">
      <alignment horizontal="center" vertical="center" wrapText="1"/>
    </xf>
    <xf numFmtId="0" fontId="26" fillId="34" borderId="15" xfId="0" applyFont="1" applyFill="1" applyBorder="1" applyAlignment="1">
      <alignment horizontal="center" vertical="center"/>
    </xf>
    <xf numFmtId="0" fontId="26" fillId="34" borderId="11" xfId="0" applyFont="1" applyFill="1" applyBorder="1" applyAlignment="1">
      <alignment horizontal="center" vertical="center"/>
    </xf>
    <xf numFmtId="0" fontId="28" fillId="33" borderId="15" xfId="0" applyFont="1" applyFill="1" applyBorder="1" applyAlignment="1">
      <alignment horizontal="center" vertical="center" wrapText="1"/>
    </xf>
    <xf numFmtId="0" fontId="28" fillId="33" borderId="11" xfId="0" applyFont="1" applyFill="1" applyBorder="1" applyAlignment="1">
      <alignment horizontal="center" vertical="center" wrapText="1"/>
    </xf>
    <xf numFmtId="0" fontId="28" fillId="33" borderId="15" xfId="0" applyFont="1" applyFill="1" applyBorder="1" applyAlignment="1">
      <alignment horizontal="center" vertical="center"/>
    </xf>
    <xf numFmtId="0" fontId="28" fillId="33" borderId="11" xfId="0" applyFont="1" applyFill="1" applyBorder="1" applyAlignment="1">
      <alignment horizontal="center" vertical="center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11" xfId="0" applyFont="1" applyFill="1" applyBorder="1" applyAlignment="1">
      <alignment horizontal="center" vertical="center" wrapText="1"/>
    </xf>
    <xf numFmtId="0" fontId="26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34" xfId="0" applyFont="1" applyFill="1" applyBorder="1" applyAlignment="1">
      <alignment horizontal="center" vertical="center" wrapText="1"/>
    </xf>
    <xf numFmtId="0" fontId="27" fillId="34" borderId="39" xfId="0" applyFont="1" applyFill="1" applyBorder="1" applyAlignment="1">
      <alignment horizontal="center" vertical="center" wrapText="1"/>
    </xf>
    <xf numFmtId="0" fontId="27" fillId="34" borderId="35" xfId="0" applyFont="1" applyFill="1" applyBorder="1" applyAlignment="1">
      <alignment horizontal="center" vertical="center" wrapText="1"/>
    </xf>
    <xf numFmtId="0" fontId="27" fillId="34" borderId="40" xfId="0" applyFont="1" applyFill="1" applyBorder="1" applyAlignment="1">
      <alignment horizontal="center" vertical="center" wrapText="1"/>
    </xf>
    <xf numFmtId="0" fontId="28" fillId="33" borderId="34" xfId="0" applyFont="1" applyFill="1" applyBorder="1" applyAlignment="1">
      <alignment horizontal="center" vertical="center" wrapText="1"/>
    </xf>
    <xf numFmtId="0" fontId="28" fillId="33" borderId="35" xfId="0" applyFont="1" applyFill="1" applyBorder="1" applyAlignment="1">
      <alignment horizontal="center" vertical="center" wrapText="1"/>
    </xf>
    <xf numFmtId="0" fontId="34" fillId="33" borderId="17" xfId="0" applyFont="1" applyFill="1" applyBorder="1" applyAlignment="1">
      <alignment horizontal="center" vertical="center"/>
    </xf>
    <xf numFmtId="0" fontId="34" fillId="33" borderId="18" xfId="0" applyFont="1" applyFill="1" applyBorder="1" applyAlignment="1">
      <alignment horizontal="center" vertical="center"/>
    </xf>
    <xf numFmtId="0" fontId="34" fillId="35" borderId="16" xfId="0" applyFont="1" applyFill="1" applyBorder="1" applyAlignment="1">
      <alignment horizontal="center" vertical="center"/>
    </xf>
    <xf numFmtId="0" fontId="34" fillId="35" borderId="17" xfId="0" applyFont="1" applyFill="1" applyBorder="1" applyAlignment="1">
      <alignment horizontal="center" vertical="center"/>
    </xf>
    <xf numFmtId="0" fontId="34" fillId="35" borderId="18" xfId="0" applyFont="1" applyFill="1" applyBorder="1" applyAlignment="1">
      <alignment horizontal="center" vertical="center"/>
    </xf>
    <xf numFmtId="0" fontId="34" fillId="33" borderId="16" xfId="0" applyFont="1" applyFill="1" applyBorder="1" applyAlignment="1">
      <alignment horizontal="center" vertical="center"/>
    </xf>
    <xf numFmtId="0" fontId="34" fillId="33" borderId="24" xfId="0" applyFont="1" applyFill="1" applyBorder="1" applyAlignment="1">
      <alignment horizontal="center" vertical="center"/>
    </xf>
    <xf numFmtId="0" fontId="34" fillId="33" borderId="25" xfId="0" applyFont="1" applyFill="1" applyBorder="1" applyAlignment="1">
      <alignment horizontal="center" vertical="center"/>
    </xf>
    <xf numFmtId="0" fontId="34" fillId="33" borderId="27" xfId="0" applyFont="1" applyFill="1" applyBorder="1" applyAlignment="1">
      <alignment horizontal="center" vertical="center"/>
    </xf>
    <xf numFmtId="0" fontId="34" fillId="33" borderId="26" xfId="0" applyFont="1" applyFill="1" applyBorder="1" applyAlignment="1">
      <alignment horizontal="center" vertical="center"/>
    </xf>
  </cellXfs>
  <cellStyles count="75">
    <cellStyle name="20% — akcent 1" xfId="19" builtinId="30" customBuiltin="1"/>
    <cellStyle name="20% — akcent 1 2" xfId="48" xr:uid="{00000000-0005-0000-0000-000001000000}"/>
    <cellStyle name="20% — akcent 2" xfId="23" builtinId="34" customBuiltin="1"/>
    <cellStyle name="20% — akcent 2 2" xfId="51" xr:uid="{00000000-0005-0000-0000-000003000000}"/>
    <cellStyle name="20% — akcent 3" xfId="27" builtinId="38" customBuiltin="1"/>
    <cellStyle name="20% — akcent 3 2" xfId="54" xr:uid="{00000000-0005-0000-0000-000005000000}"/>
    <cellStyle name="20% — akcent 4" xfId="31" builtinId="42" customBuiltin="1"/>
    <cellStyle name="20% — akcent 4 2" xfId="57" xr:uid="{00000000-0005-0000-0000-000007000000}"/>
    <cellStyle name="20% — akcent 5" xfId="35" builtinId="46" customBuiltin="1"/>
    <cellStyle name="20% — akcent 5 2" xfId="60" xr:uid="{00000000-0005-0000-0000-000009000000}"/>
    <cellStyle name="20% — akcent 6" xfId="39" builtinId="50" customBuiltin="1"/>
    <cellStyle name="20% — akcent 6 2" xfId="63" xr:uid="{00000000-0005-0000-0000-00000B000000}"/>
    <cellStyle name="40% — akcent 1" xfId="20" builtinId="31" customBuiltin="1"/>
    <cellStyle name="40% — akcent 1 2" xfId="49" xr:uid="{00000000-0005-0000-0000-00000D000000}"/>
    <cellStyle name="40% — akcent 2" xfId="24" builtinId="35" customBuiltin="1"/>
    <cellStyle name="40% — akcent 2 2" xfId="52" xr:uid="{00000000-0005-0000-0000-00000F000000}"/>
    <cellStyle name="40% — akcent 3" xfId="28" builtinId="39" customBuiltin="1"/>
    <cellStyle name="40% — akcent 3 2" xfId="55" xr:uid="{00000000-0005-0000-0000-000011000000}"/>
    <cellStyle name="40% — akcent 4" xfId="32" builtinId="43" customBuiltin="1"/>
    <cellStyle name="40% — akcent 4 2" xfId="58" xr:uid="{00000000-0005-0000-0000-000013000000}"/>
    <cellStyle name="40% — akcent 5" xfId="36" builtinId="47" customBuiltin="1"/>
    <cellStyle name="40% — akcent 5 2" xfId="61" xr:uid="{00000000-0005-0000-0000-000015000000}"/>
    <cellStyle name="40% — akcent 6" xfId="40" builtinId="51" customBuiltin="1"/>
    <cellStyle name="40% — akcent 6 2" xfId="64" xr:uid="{00000000-0005-0000-0000-000017000000}"/>
    <cellStyle name="60% — akcent 1" xfId="21" builtinId="32" customBuiltin="1"/>
    <cellStyle name="60% — akcent 1 2" xfId="50" xr:uid="{00000000-0005-0000-0000-000019000000}"/>
    <cellStyle name="60% — akcent 2" xfId="25" builtinId="36" customBuiltin="1"/>
    <cellStyle name="60% — akcent 2 2" xfId="53" xr:uid="{00000000-0005-0000-0000-00001B000000}"/>
    <cellStyle name="60% — akcent 3" xfId="29" builtinId="40" customBuiltin="1"/>
    <cellStyle name="60% — akcent 3 2" xfId="56" xr:uid="{00000000-0005-0000-0000-00001D000000}"/>
    <cellStyle name="60% — akcent 4" xfId="33" builtinId="44" customBuiltin="1"/>
    <cellStyle name="60% — akcent 4 2" xfId="59" xr:uid="{00000000-0005-0000-0000-00001F000000}"/>
    <cellStyle name="60% — akcent 5" xfId="37" builtinId="48" customBuiltin="1"/>
    <cellStyle name="60% — akcent 5 2" xfId="62" xr:uid="{00000000-0005-0000-0000-000021000000}"/>
    <cellStyle name="60% — akcent 6" xfId="41" builtinId="52" customBuiltin="1"/>
    <cellStyle name="60% — akcent 6 2" xfId="65" xr:uid="{00000000-0005-0000-0000-000023000000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Dziesiętny" xfId="67" builtinId="3"/>
    <cellStyle name="Dziesiętny 16" xfId="72" xr:uid="{733D5777-304D-4180-AC85-B0EF37D7DEA6}"/>
    <cellStyle name="Dziesiętny 6" xfId="46" xr:uid="{00000000-0005-0000-0000-00002E000000}"/>
    <cellStyle name="Hiperłącze 2" xfId="43" xr:uid="{00000000-0005-0000-0000-00002F000000}"/>
    <cellStyle name="Hiperłącze 2 2" xfId="45" xr:uid="{00000000-0005-0000-0000-000030000000}"/>
    <cellStyle name="Hiperłącze 3" xfId="70" xr:uid="{2906F40D-00ED-41F4-9AB1-2A9407F427D7}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2" xr:uid="{00000000-0005-0000-0000-000039000000}"/>
    <cellStyle name="Normalny 2 2" xfId="44" xr:uid="{00000000-0005-0000-0000-00003A000000}"/>
    <cellStyle name="Normalny 2 3" xfId="66" xr:uid="{00000000-0005-0000-0000-00003B000000}"/>
    <cellStyle name="Normalny 2 4" xfId="73" xr:uid="{B6D126DC-6C27-4454-9140-3791588A25B7}"/>
    <cellStyle name="Normalny 3" xfId="68" xr:uid="{612FE8E3-07D3-46DF-AACD-99465BB58140}"/>
    <cellStyle name="Normalny 9" xfId="71" xr:uid="{BAF928AF-694E-44B6-A248-5B37FFBEEFE1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00000000-0005-0000-0000-000042000000}"/>
    <cellStyle name="Walutowy" xfId="74" builtinId="4"/>
    <cellStyle name="Walutowy 2" xfId="69" xr:uid="{8212D8A0-AC16-4BEC-9639-E78DC5E06053}"/>
    <cellStyle name="Zły" xfId="7" builtinId="27" customBuiltin="1"/>
  </cellStyles>
  <dxfs count="0"/>
  <tableStyles count="0" defaultTableStyle="TableStyleMedium2" defaultPivotStyle="PivotStyleLight16"/>
  <colors>
    <mruColors>
      <color rgb="FF83BC5C"/>
      <color rgb="FFACD193"/>
      <color rgb="FFB7D7A1"/>
      <color rgb="FF76B54B"/>
      <color rgb="FFA8CF8D"/>
      <color rgb="FF6CA644"/>
      <color rgb="FF62983E"/>
      <color rgb="FF9ECA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6D11F-2ACB-462D-AB10-8E8C534B9D49}">
  <sheetPr>
    <pageSetUpPr fitToPage="1"/>
  </sheetPr>
  <dimension ref="A1:BI12"/>
  <sheetViews>
    <sheetView tabSelected="1" topLeftCell="Q1" zoomScale="80" zoomScaleNormal="80" workbookViewId="0">
      <pane ySplit="1" topLeftCell="A2" activePane="bottomLeft" state="frozen"/>
      <selection pane="bottomLeft" activeCell="AG14" sqref="AG14"/>
    </sheetView>
  </sheetViews>
  <sheetFormatPr defaultRowHeight="12.75" x14ac:dyDescent="0.2"/>
  <cols>
    <col min="1" max="1" width="5" style="3" customWidth="1"/>
    <col min="2" max="2" width="17.5703125" style="1" customWidth="1"/>
    <col min="3" max="3" width="20.85546875" style="1" customWidth="1"/>
    <col min="4" max="4" width="12.5703125" style="1" customWidth="1"/>
    <col min="5" max="5" width="11.42578125" style="1" customWidth="1"/>
    <col min="6" max="6" width="10" style="5" customWidth="1"/>
    <col min="7" max="7" width="25.28515625" style="1" customWidth="1"/>
    <col min="8" max="8" width="13" style="1" customWidth="1"/>
    <col min="9" max="9" width="13.5703125" style="1" hidden="1" customWidth="1"/>
    <col min="10" max="10" width="11.28515625" style="1" customWidth="1"/>
    <col min="11" max="11" width="13.5703125" style="1" customWidth="1"/>
    <col min="12" max="12" width="14.28515625" style="1" customWidth="1"/>
    <col min="13" max="13" width="19.28515625" style="1" customWidth="1"/>
    <col min="14" max="15" width="11" style="1" customWidth="1"/>
    <col min="16" max="16" width="14.140625" style="1" customWidth="1"/>
    <col min="17" max="17" width="14.7109375" style="1" customWidth="1"/>
    <col min="18" max="18" width="5.85546875" style="1" customWidth="1"/>
    <col min="19" max="19" width="7.5703125" style="1" customWidth="1"/>
    <col min="20" max="21" width="7.42578125" style="1" customWidth="1"/>
    <col min="22" max="22" width="7.28515625" style="1" customWidth="1"/>
    <col min="23" max="24" width="8.140625" style="1" customWidth="1"/>
    <col min="25" max="25" width="8" style="1" customWidth="1"/>
    <col min="26" max="26" width="7.7109375" style="1" customWidth="1"/>
    <col min="27" max="27" width="7.5703125" style="1" customWidth="1"/>
    <col min="28" max="28" width="7.85546875" style="1" customWidth="1"/>
    <col min="29" max="29" width="8.42578125" style="1" customWidth="1"/>
    <col min="30" max="30" width="8.5703125" style="1" customWidth="1"/>
    <col min="31" max="33" width="8.7109375" style="1" customWidth="1"/>
    <col min="34" max="34" width="9" style="1" customWidth="1"/>
    <col min="35" max="35" width="9.28515625" style="1" customWidth="1"/>
    <col min="36" max="36" width="8.7109375" style="1" customWidth="1"/>
    <col min="37" max="37" width="8.5703125" style="1" customWidth="1"/>
    <col min="38" max="38" width="7.85546875" style="1" customWidth="1"/>
    <col min="39" max="40" width="7.7109375" style="1" customWidth="1"/>
    <col min="41" max="41" width="7.85546875" style="1" customWidth="1"/>
    <col min="42" max="43" width="8.28515625" style="1" customWidth="1"/>
    <col min="44" max="44" width="8.42578125" style="1" customWidth="1"/>
    <col min="45" max="47" width="8.28515625" style="1" customWidth="1"/>
    <col min="48" max="48" width="8.42578125" style="1" customWidth="1"/>
    <col min="49" max="49" width="8.5703125" style="1" customWidth="1"/>
    <col min="50" max="50" width="8.85546875" style="1" customWidth="1"/>
    <col min="51" max="51" width="8.7109375" style="1" customWidth="1"/>
    <col min="52" max="58" width="9" style="1" customWidth="1"/>
    <col min="59" max="59" width="18.42578125" style="1" customWidth="1"/>
    <col min="60" max="60" width="16" style="1" customWidth="1"/>
    <col min="61" max="61" width="18" style="1" customWidth="1"/>
    <col min="62" max="16384" width="9.140625" style="1"/>
  </cols>
  <sheetData>
    <row r="1" spans="1:61" ht="23.25" customHeight="1" x14ac:dyDescent="0.2">
      <c r="A1" s="103" t="s">
        <v>0</v>
      </c>
      <c r="B1" s="101" t="s">
        <v>28</v>
      </c>
      <c r="C1" s="101" t="s">
        <v>29</v>
      </c>
      <c r="D1" s="101" t="s">
        <v>1</v>
      </c>
      <c r="E1" s="101" t="s">
        <v>2</v>
      </c>
      <c r="F1" s="101" t="s">
        <v>36</v>
      </c>
      <c r="G1" s="101" t="s">
        <v>3</v>
      </c>
      <c r="H1" s="101" t="s">
        <v>4</v>
      </c>
      <c r="I1" s="2"/>
      <c r="J1" s="101" t="s">
        <v>5</v>
      </c>
      <c r="K1" s="101" t="s">
        <v>6</v>
      </c>
      <c r="L1" s="105" t="s">
        <v>7</v>
      </c>
      <c r="M1" s="101" t="s">
        <v>32</v>
      </c>
      <c r="N1" s="101" t="s">
        <v>33</v>
      </c>
      <c r="O1" s="101" t="s">
        <v>34</v>
      </c>
      <c r="P1" s="113" t="s">
        <v>8</v>
      </c>
      <c r="Q1" s="120" t="s">
        <v>57</v>
      </c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6"/>
      <c r="AX1" s="115" t="s">
        <v>56</v>
      </c>
      <c r="AY1" s="115"/>
      <c r="AZ1" s="116"/>
      <c r="BA1" s="121" t="s">
        <v>64</v>
      </c>
      <c r="BB1" s="122"/>
      <c r="BC1" s="124"/>
      <c r="BD1" s="121" t="s">
        <v>63</v>
      </c>
      <c r="BE1" s="122"/>
      <c r="BF1" s="123"/>
      <c r="BG1" s="117" t="s">
        <v>52</v>
      </c>
      <c r="BH1" s="118"/>
      <c r="BI1" s="119"/>
    </row>
    <row r="2" spans="1:61" ht="32.25" customHeight="1" x14ac:dyDescent="0.2">
      <c r="A2" s="104"/>
      <c r="B2" s="102"/>
      <c r="C2" s="102"/>
      <c r="D2" s="102"/>
      <c r="E2" s="102"/>
      <c r="F2" s="102"/>
      <c r="G2" s="102"/>
      <c r="H2" s="102"/>
      <c r="I2" s="2"/>
      <c r="J2" s="102"/>
      <c r="K2" s="102"/>
      <c r="L2" s="106"/>
      <c r="M2" s="102"/>
      <c r="N2" s="102"/>
      <c r="O2" s="102"/>
      <c r="P2" s="114"/>
      <c r="Q2" s="45" t="s">
        <v>58</v>
      </c>
      <c r="R2" s="6" t="s">
        <v>9</v>
      </c>
      <c r="S2" s="74" t="s">
        <v>59</v>
      </c>
      <c r="T2" s="75"/>
      <c r="U2" s="75"/>
      <c r="V2" s="75"/>
      <c r="W2" s="75"/>
      <c r="X2" s="75"/>
      <c r="Y2" s="76"/>
      <c r="Z2" s="74" t="s">
        <v>60</v>
      </c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6"/>
      <c r="AL2" s="74" t="s">
        <v>61</v>
      </c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80"/>
      <c r="AX2" s="22" t="s">
        <v>55</v>
      </c>
      <c r="AY2" s="17" t="s">
        <v>53</v>
      </c>
      <c r="AZ2" s="25" t="s">
        <v>54</v>
      </c>
      <c r="BA2" s="24" t="s">
        <v>55</v>
      </c>
      <c r="BB2" s="17" t="s">
        <v>53</v>
      </c>
      <c r="BC2" s="25" t="s">
        <v>54</v>
      </c>
      <c r="BD2" s="24" t="s">
        <v>55</v>
      </c>
      <c r="BE2" s="17" t="s">
        <v>53</v>
      </c>
      <c r="BF2" s="21" t="s">
        <v>54</v>
      </c>
      <c r="BG2" s="33" t="s">
        <v>55</v>
      </c>
      <c r="BH2" s="18" t="s">
        <v>53</v>
      </c>
      <c r="BI2" s="34" t="s">
        <v>54</v>
      </c>
    </row>
    <row r="3" spans="1:61" ht="33.75" customHeight="1" x14ac:dyDescent="0.2">
      <c r="A3" s="54">
        <v>1</v>
      </c>
      <c r="B3" s="60" t="s">
        <v>25</v>
      </c>
      <c r="C3" s="56" t="s">
        <v>42</v>
      </c>
      <c r="D3" s="60">
        <v>6941368014</v>
      </c>
      <c r="E3" s="58" t="s">
        <v>30</v>
      </c>
      <c r="F3" s="56">
        <v>1367623</v>
      </c>
      <c r="G3" s="97" t="s">
        <v>21</v>
      </c>
      <c r="H3" s="54" t="s">
        <v>62</v>
      </c>
      <c r="I3" s="12">
        <v>0.29798999999999998</v>
      </c>
      <c r="J3" s="56" t="s">
        <v>15</v>
      </c>
      <c r="K3" s="99" t="s">
        <v>16</v>
      </c>
      <c r="L3" s="107" t="s">
        <v>31</v>
      </c>
      <c r="M3" s="56" t="s">
        <v>40</v>
      </c>
      <c r="N3" s="109" t="s">
        <v>50</v>
      </c>
      <c r="O3" s="110"/>
      <c r="P3" s="91" t="s">
        <v>35</v>
      </c>
      <c r="Q3" s="93">
        <f>SUM(S3:AV3)</f>
        <v>1290212</v>
      </c>
      <c r="R3" s="95" t="s">
        <v>12</v>
      </c>
      <c r="S3" s="79">
        <f>S4+T4+U4+V4+W4+X4+Y4</f>
        <v>230212</v>
      </c>
      <c r="T3" s="79"/>
      <c r="U3" s="79"/>
      <c r="V3" s="79"/>
      <c r="W3" s="79"/>
      <c r="X3" s="79"/>
      <c r="Y3" s="79"/>
      <c r="Z3" s="62">
        <f>Z4+AA4+AB4+AC4+AD4+AE4+AF4+AG4+AH4+AI4+AJ4+AK4</f>
        <v>530000</v>
      </c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71"/>
      <c r="AL3" s="62">
        <f>AL4+AM4+AN4+AO4+AP4+AQ4+AR4+AS4+AT4+AU4+AV4+AW4</f>
        <v>530000</v>
      </c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4"/>
      <c r="AX3" s="81"/>
      <c r="AY3" s="83"/>
      <c r="AZ3" s="85"/>
      <c r="BA3" s="81"/>
      <c r="BB3" s="83"/>
      <c r="BC3" s="85"/>
      <c r="BD3" s="81"/>
      <c r="BE3" s="83"/>
      <c r="BF3" s="85"/>
      <c r="BG3" s="87">
        <f>($Q3*AX3)+BA3+BD3</f>
        <v>0</v>
      </c>
      <c r="BH3" s="89">
        <f t="shared" ref="BH3:BI3" si="0">($Q3*AY3)+BB3+BE3</f>
        <v>0</v>
      </c>
      <c r="BI3" s="77">
        <f t="shared" si="0"/>
        <v>0</v>
      </c>
    </row>
    <row r="4" spans="1:61" ht="30.75" customHeight="1" x14ac:dyDescent="0.2">
      <c r="A4" s="55"/>
      <c r="B4" s="61"/>
      <c r="C4" s="57"/>
      <c r="D4" s="61"/>
      <c r="E4" s="59"/>
      <c r="F4" s="57"/>
      <c r="G4" s="98"/>
      <c r="H4" s="55"/>
      <c r="I4" s="12"/>
      <c r="J4" s="57"/>
      <c r="K4" s="100"/>
      <c r="L4" s="107"/>
      <c r="M4" s="57"/>
      <c r="N4" s="111"/>
      <c r="O4" s="112"/>
      <c r="P4" s="92"/>
      <c r="Q4" s="94"/>
      <c r="R4" s="96"/>
      <c r="S4" s="52">
        <v>11513</v>
      </c>
      <c r="T4" s="52">
        <v>10410</v>
      </c>
      <c r="U4" s="52">
        <v>12463</v>
      </c>
      <c r="V4" s="52">
        <v>14157</v>
      </c>
      <c r="W4" s="52">
        <v>41148</v>
      </c>
      <c r="X4" s="52">
        <v>58859</v>
      </c>
      <c r="Y4" s="16">
        <v>81662</v>
      </c>
      <c r="Z4" s="51">
        <v>101377</v>
      </c>
      <c r="AA4" s="51">
        <v>79581</v>
      </c>
      <c r="AB4" s="51">
        <v>49168</v>
      </c>
      <c r="AC4" s="52">
        <v>39471</v>
      </c>
      <c r="AD4" s="52">
        <v>30191</v>
      </c>
      <c r="AE4" s="52">
        <v>11513</v>
      </c>
      <c r="AF4" s="52">
        <v>10410</v>
      </c>
      <c r="AG4" s="52">
        <v>12463</v>
      </c>
      <c r="AH4" s="52">
        <v>14157</v>
      </c>
      <c r="AI4" s="52">
        <v>41148</v>
      </c>
      <c r="AJ4" s="52">
        <v>58859</v>
      </c>
      <c r="AK4" s="16">
        <v>81662</v>
      </c>
      <c r="AL4" s="51">
        <v>101377</v>
      </c>
      <c r="AM4" s="51">
        <v>79581</v>
      </c>
      <c r="AN4" s="51">
        <v>49168</v>
      </c>
      <c r="AO4" s="52">
        <v>39471</v>
      </c>
      <c r="AP4" s="52">
        <v>30191</v>
      </c>
      <c r="AQ4" s="52">
        <v>11513</v>
      </c>
      <c r="AR4" s="52">
        <v>10410</v>
      </c>
      <c r="AS4" s="52">
        <v>12463</v>
      </c>
      <c r="AT4" s="52">
        <v>14157</v>
      </c>
      <c r="AU4" s="52">
        <v>41148</v>
      </c>
      <c r="AV4" s="52">
        <v>58859</v>
      </c>
      <c r="AW4" s="16">
        <v>81662</v>
      </c>
      <c r="AX4" s="82"/>
      <c r="AY4" s="84"/>
      <c r="AZ4" s="86"/>
      <c r="BA4" s="82"/>
      <c r="BB4" s="84"/>
      <c r="BC4" s="86"/>
      <c r="BD4" s="82"/>
      <c r="BE4" s="84"/>
      <c r="BF4" s="86"/>
      <c r="BG4" s="88"/>
      <c r="BH4" s="90"/>
      <c r="BI4" s="78"/>
    </row>
    <row r="5" spans="1:61" ht="53.25" customHeight="1" x14ac:dyDescent="0.2">
      <c r="A5" s="7">
        <v>2</v>
      </c>
      <c r="B5" s="8" t="s">
        <v>25</v>
      </c>
      <c r="C5" s="9" t="s">
        <v>37</v>
      </c>
      <c r="D5" s="10">
        <v>6941368014</v>
      </c>
      <c r="E5" s="11" t="s">
        <v>30</v>
      </c>
      <c r="F5" s="12">
        <v>1367623</v>
      </c>
      <c r="G5" s="13" t="s">
        <v>20</v>
      </c>
      <c r="H5" s="7">
        <v>110</v>
      </c>
      <c r="I5" s="12">
        <v>0.29798999999999998</v>
      </c>
      <c r="J5" s="12" t="s">
        <v>26</v>
      </c>
      <c r="K5" s="12" t="s">
        <v>27</v>
      </c>
      <c r="L5" s="107"/>
      <c r="M5" s="12" t="s">
        <v>39</v>
      </c>
      <c r="N5" s="108" t="s">
        <v>50</v>
      </c>
      <c r="O5" s="108"/>
      <c r="P5" s="43" t="s">
        <v>35</v>
      </c>
      <c r="Q5" s="46">
        <f t="shared" ref="Q5:Q10" si="1">SUM(S5:AV5)</f>
        <v>29500</v>
      </c>
      <c r="R5" s="15" t="s">
        <v>12</v>
      </c>
      <c r="S5" s="62">
        <v>6500</v>
      </c>
      <c r="T5" s="63"/>
      <c r="U5" s="63"/>
      <c r="V5" s="63"/>
      <c r="W5" s="63"/>
      <c r="X5" s="63"/>
      <c r="Y5" s="71"/>
      <c r="Z5" s="62">
        <v>11500</v>
      </c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71"/>
      <c r="AL5" s="62">
        <v>11500</v>
      </c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4"/>
      <c r="AX5" s="23"/>
      <c r="AY5" s="19"/>
      <c r="AZ5" s="27"/>
      <c r="BA5" s="26"/>
      <c r="BB5" s="19"/>
      <c r="BC5" s="27"/>
      <c r="BD5" s="26"/>
      <c r="BE5" s="19"/>
      <c r="BF5" s="31"/>
      <c r="BG5" s="35">
        <f t="shared" ref="BG5:BG9" si="2">($Q5*AX5)+BA5+BD5</f>
        <v>0</v>
      </c>
      <c r="BH5" s="20">
        <f t="shared" ref="BH5:BH9" si="3">($Q5*AY5)+BB5+BE5</f>
        <v>0</v>
      </c>
      <c r="BI5" s="36">
        <f t="shared" ref="BI5:BI9" si="4">($Q5*AZ5)+BC5+BF5</f>
        <v>0</v>
      </c>
    </row>
    <row r="6" spans="1:61" ht="53.25" customHeight="1" x14ac:dyDescent="0.2">
      <c r="A6" s="7">
        <v>3</v>
      </c>
      <c r="B6" s="8" t="s">
        <v>25</v>
      </c>
      <c r="C6" s="8" t="s">
        <v>43</v>
      </c>
      <c r="D6" s="10">
        <v>6941368014</v>
      </c>
      <c r="E6" s="11" t="s">
        <v>30</v>
      </c>
      <c r="F6" s="12">
        <v>1367623</v>
      </c>
      <c r="G6" s="13" t="s">
        <v>19</v>
      </c>
      <c r="H6" s="7">
        <v>110</v>
      </c>
      <c r="I6" s="12">
        <v>0.29798999999999998</v>
      </c>
      <c r="J6" s="12" t="s">
        <v>17</v>
      </c>
      <c r="K6" s="12" t="s">
        <v>18</v>
      </c>
      <c r="L6" s="107"/>
      <c r="M6" s="12" t="s">
        <v>41</v>
      </c>
      <c r="N6" s="108" t="s">
        <v>50</v>
      </c>
      <c r="O6" s="108"/>
      <c r="P6" s="43" t="s">
        <v>35</v>
      </c>
      <c r="Q6" s="46">
        <f t="shared" si="1"/>
        <v>92500</v>
      </c>
      <c r="R6" s="15" t="s">
        <v>12</v>
      </c>
      <c r="S6" s="62">
        <v>16500</v>
      </c>
      <c r="T6" s="63"/>
      <c r="U6" s="63"/>
      <c r="V6" s="63"/>
      <c r="W6" s="63"/>
      <c r="X6" s="63"/>
      <c r="Y6" s="71"/>
      <c r="Z6" s="62">
        <v>38000</v>
      </c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71"/>
      <c r="AL6" s="62">
        <v>38000</v>
      </c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4"/>
      <c r="AX6" s="23"/>
      <c r="AY6" s="19"/>
      <c r="AZ6" s="27"/>
      <c r="BA6" s="26"/>
      <c r="BB6" s="19"/>
      <c r="BC6" s="27"/>
      <c r="BD6" s="26"/>
      <c r="BE6" s="19"/>
      <c r="BF6" s="31"/>
      <c r="BG6" s="35">
        <f t="shared" si="2"/>
        <v>0</v>
      </c>
      <c r="BH6" s="20">
        <f t="shared" si="3"/>
        <v>0</v>
      </c>
      <c r="BI6" s="36">
        <f t="shared" si="4"/>
        <v>0</v>
      </c>
    </row>
    <row r="7" spans="1:61" ht="53.25" customHeight="1" x14ac:dyDescent="0.2">
      <c r="A7" s="7">
        <v>4</v>
      </c>
      <c r="B7" s="8" t="s">
        <v>25</v>
      </c>
      <c r="C7" s="9" t="s">
        <v>38</v>
      </c>
      <c r="D7" s="10">
        <v>6941368014</v>
      </c>
      <c r="E7" s="11" t="s">
        <v>30</v>
      </c>
      <c r="F7" s="12">
        <v>2142519</v>
      </c>
      <c r="G7" s="13" t="s">
        <v>22</v>
      </c>
      <c r="H7" s="12">
        <v>110</v>
      </c>
      <c r="I7" s="12">
        <v>0.40357999999999999</v>
      </c>
      <c r="J7" s="12" t="s">
        <v>13</v>
      </c>
      <c r="K7" s="12" t="s">
        <v>14</v>
      </c>
      <c r="L7" s="107"/>
      <c r="M7" s="12" t="s">
        <v>48</v>
      </c>
      <c r="N7" s="108" t="s">
        <v>49</v>
      </c>
      <c r="O7" s="108"/>
      <c r="P7" s="43" t="s">
        <v>51</v>
      </c>
      <c r="Q7" s="46">
        <f t="shared" si="1"/>
        <v>63000</v>
      </c>
      <c r="R7" s="15" t="s">
        <v>12</v>
      </c>
      <c r="S7" s="62">
        <v>11000</v>
      </c>
      <c r="T7" s="63"/>
      <c r="U7" s="63"/>
      <c r="V7" s="63"/>
      <c r="W7" s="63"/>
      <c r="X7" s="63"/>
      <c r="Y7" s="71"/>
      <c r="Z7" s="62">
        <v>26000</v>
      </c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71"/>
      <c r="AL7" s="62">
        <v>26000</v>
      </c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4"/>
      <c r="AX7" s="23"/>
      <c r="AY7" s="19"/>
      <c r="AZ7" s="27"/>
      <c r="BA7" s="26"/>
      <c r="BB7" s="19"/>
      <c r="BC7" s="27"/>
      <c r="BD7" s="26"/>
      <c r="BE7" s="19"/>
      <c r="BF7" s="31"/>
      <c r="BG7" s="35">
        <f t="shared" si="2"/>
        <v>0</v>
      </c>
      <c r="BH7" s="20">
        <f t="shared" si="3"/>
        <v>0</v>
      </c>
      <c r="BI7" s="36">
        <f t="shared" si="4"/>
        <v>0</v>
      </c>
    </row>
    <row r="8" spans="1:61" ht="54" customHeight="1" x14ac:dyDescent="0.2">
      <c r="A8" s="7">
        <v>5</v>
      </c>
      <c r="B8" s="8" t="s">
        <v>25</v>
      </c>
      <c r="C8" s="9" t="s">
        <v>44</v>
      </c>
      <c r="D8" s="10">
        <v>6941368014</v>
      </c>
      <c r="E8" s="11" t="s">
        <v>30</v>
      </c>
      <c r="F8" s="12">
        <v>1367623</v>
      </c>
      <c r="G8" s="13" t="s">
        <v>23</v>
      </c>
      <c r="H8" s="7">
        <v>110</v>
      </c>
      <c r="I8" s="12">
        <v>0.30826999999999999</v>
      </c>
      <c r="J8" s="14" t="s">
        <v>10</v>
      </c>
      <c r="K8" s="14" t="s">
        <v>11</v>
      </c>
      <c r="L8" s="107"/>
      <c r="M8" s="12" t="s">
        <v>47</v>
      </c>
      <c r="N8" s="108" t="s">
        <v>50</v>
      </c>
      <c r="O8" s="108"/>
      <c r="P8" s="43" t="s">
        <v>35</v>
      </c>
      <c r="Q8" s="46">
        <f t="shared" si="1"/>
        <v>380000</v>
      </c>
      <c r="R8" s="15" t="s">
        <v>12</v>
      </c>
      <c r="S8" s="62">
        <v>80000</v>
      </c>
      <c r="T8" s="63"/>
      <c r="U8" s="63"/>
      <c r="V8" s="63"/>
      <c r="W8" s="63"/>
      <c r="X8" s="63"/>
      <c r="Y8" s="71"/>
      <c r="Z8" s="62">
        <v>150000</v>
      </c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71"/>
      <c r="AL8" s="62">
        <v>150000</v>
      </c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4"/>
      <c r="AX8" s="23"/>
      <c r="AY8" s="19"/>
      <c r="AZ8" s="27"/>
      <c r="BA8" s="26"/>
      <c r="BB8" s="19"/>
      <c r="BC8" s="27"/>
      <c r="BD8" s="26"/>
      <c r="BE8" s="19"/>
      <c r="BF8" s="31"/>
      <c r="BG8" s="35">
        <f t="shared" si="2"/>
        <v>0</v>
      </c>
      <c r="BH8" s="20">
        <f t="shared" si="3"/>
        <v>0</v>
      </c>
      <c r="BI8" s="36">
        <f t="shared" si="4"/>
        <v>0</v>
      </c>
    </row>
    <row r="9" spans="1:61" ht="52.5" customHeight="1" thickBot="1" x14ac:dyDescent="0.25">
      <c r="A9" s="7">
        <v>6</v>
      </c>
      <c r="B9" s="8" t="s">
        <v>25</v>
      </c>
      <c r="C9" s="9" t="s">
        <v>45</v>
      </c>
      <c r="D9" s="10">
        <v>6941368014</v>
      </c>
      <c r="E9" s="11" t="s">
        <v>30</v>
      </c>
      <c r="F9" s="12">
        <v>1367623</v>
      </c>
      <c r="G9" s="13" t="s">
        <v>24</v>
      </c>
      <c r="H9" s="7">
        <v>110</v>
      </c>
      <c r="I9" s="12">
        <v>0.30826999999999999</v>
      </c>
      <c r="J9" s="12" t="s">
        <v>17</v>
      </c>
      <c r="K9" s="12" t="s">
        <v>18</v>
      </c>
      <c r="L9" s="107"/>
      <c r="M9" s="12" t="s">
        <v>46</v>
      </c>
      <c r="N9" s="108" t="s">
        <v>50</v>
      </c>
      <c r="O9" s="108"/>
      <c r="P9" s="43" t="s">
        <v>35</v>
      </c>
      <c r="Q9" s="47">
        <f t="shared" si="1"/>
        <v>158500</v>
      </c>
      <c r="R9" s="48" t="s">
        <v>12</v>
      </c>
      <c r="S9" s="65">
        <v>36500</v>
      </c>
      <c r="T9" s="66"/>
      <c r="U9" s="66"/>
      <c r="V9" s="66"/>
      <c r="W9" s="66"/>
      <c r="X9" s="66"/>
      <c r="Y9" s="72"/>
      <c r="Z9" s="65">
        <v>61000</v>
      </c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72"/>
      <c r="AL9" s="65">
        <v>61000</v>
      </c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7"/>
      <c r="AX9" s="44"/>
      <c r="AY9" s="29"/>
      <c r="AZ9" s="30"/>
      <c r="BA9" s="28"/>
      <c r="BB9" s="29"/>
      <c r="BC9" s="30"/>
      <c r="BD9" s="28"/>
      <c r="BE9" s="29"/>
      <c r="BF9" s="32"/>
      <c r="BG9" s="37">
        <f t="shared" si="2"/>
        <v>0</v>
      </c>
      <c r="BH9" s="38">
        <f t="shared" si="3"/>
        <v>0</v>
      </c>
      <c r="BI9" s="39">
        <f t="shared" si="4"/>
        <v>0</v>
      </c>
    </row>
    <row r="10" spans="1:61" ht="25.5" customHeight="1" thickBot="1" x14ac:dyDescent="0.3">
      <c r="Q10" s="49">
        <f t="shared" si="1"/>
        <v>2013712</v>
      </c>
      <c r="R10" s="50" t="s">
        <v>12</v>
      </c>
      <c r="S10" s="68">
        <f>(S3+S5+S6+S7+S8+S9)</f>
        <v>380712</v>
      </c>
      <c r="T10" s="69"/>
      <c r="U10" s="69"/>
      <c r="V10" s="69"/>
      <c r="W10" s="69"/>
      <c r="X10" s="69"/>
      <c r="Y10" s="73"/>
      <c r="Z10" s="68">
        <f>Z3+Z5+Z6+Z7+Z8+Z9</f>
        <v>816500</v>
      </c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73"/>
      <c r="AL10" s="68">
        <f>AL3+AL5+AL6+AL7+AL8+AL9</f>
        <v>816500</v>
      </c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70"/>
      <c r="AX10" s="4"/>
      <c r="BG10" s="40">
        <f>SUM(BG3:BG9)</f>
        <v>0</v>
      </c>
      <c r="BH10" s="41">
        <f t="shared" ref="BH10:BI10" si="5">SUM(BH3:BH9)</f>
        <v>0</v>
      </c>
      <c r="BI10" s="42">
        <f t="shared" si="5"/>
        <v>0</v>
      </c>
    </row>
    <row r="11" spans="1:61" x14ac:dyDescent="0.2">
      <c r="Y11" s="53"/>
      <c r="AK11" s="4"/>
    </row>
    <row r="12" spans="1:61" x14ac:dyDescent="0.2">
      <c r="Y12" s="53"/>
      <c r="AK12" s="53"/>
    </row>
  </sheetData>
  <mergeCells count="77">
    <mergeCell ref="N3:O4"/>
    <mergeCell ref="O1:O2"/>
    <mergeCell ref="P1:P2"/>
    <mergeCell ref="AX1:AZ1"/>
    <mergeCell ref="BG1:BI1"/>
    <mergeCell ref="Q1:AW1"/>
    <mergeCell ref="BD1:BF1"/>
    <mergeCell ref="BA1:BC1"/>
    <mergeCell ref="N7:O7"/>
    <mergeCell ref="N9:O9"/>
    <mergeCell ref="N8:O8"/>
    <mergeCell ref="N5:O5"/>
    <mergeCell ref="N6:O6"/>
    <mergeCell ref="N1:N2"/>
    <mergeCell ref="M1:M2"/>
    <mergeCell ref="L1:L2"/>
    <mergeCell ref="K1:K2"/>
    <mergeCell ref="J1:J2"/>
    <mergeCell ref="C1:C2"/>
    <mergeCell ref="B1:B2"/>
    <mergeCell ref="A1:A2"/>
    <mergeCell ref="H1:H2"/>
    <mergeCell ref="G1:G2"/>
    <mergeCell ref="F1:F2"/>
    <mergeCell ref="E1:E2"/>
    <mergeCell ref="D1:D2"/>
    <mergeCell ref="G3:G4"/>
    <mergeCell ref="H3:H4"/>
    <mergeCell ref="J3:J4"/>
    <mergeCell ref="K3:K4"/>
    <mergeCell ref="M3:M4"/>
    <mergeCell ref="L3:L9"/>
    <mergeCell ref="BA3:BA4"/>
    <mergeCell ref="BB3:BB4"/>
    <mergeCell ref="BC3:BC4"/>
    <mergeCell ref="P3:P4"/>
    <mergeCell ref="Q3:Q4"/>
    <mergeCell ref="R3:R4"/>
    <mergeCell ref="AX3:AX4"/>
    <mergeCell ref="BI3:BI4"/>
    <mergeCell ref="S3:Y3"/>
    <mergeCell ref="S2:Y2"/>
    <mergeCell ref="S5:Y5"/>
    <mergeCell ref="S6:Y6"/>
    <mergeCell ref="AL2:AW2"/>
    <mergeCell ref="AL3:AW3"/>
    <mergeCell ref="AL5:AW5"/>
    <mergeCell ref="AL6:AW6"/>
    <mergeCell ref="BD3:BD4"/>
    <mergeCell ref="BE3:BE4"/>
    <mergeCell ref="BF3:BF4"/>
    <mergeCell ref="BG3:BG4"/>
    <mergeCell ref="BH3:BH4"/>
    <mergeCell ref="AY3:AY4"/>
    <mergeCell ref="AZ3:AZ4"/>
    <mergeCell ref="S7:Y7"/>
    <mergeCell ref="S8:Y8"/>
    <mergeCell ref="S9:Y9"/>
    <mergeCell ref="S10:Y10"/>
    <mergeCell ref="Z2:AK2"/>
    <mergeCell ref="Z3:AK3"/>
    <mergeCell ref="AL7:AW7"/>
    <mergeCell ref="AL8:AW8"/>
    <mergeCell ref="AL9:AW9"/>
    <mergeCell ref="AL10:AW10"/>
    <mergeCell ref="Z5:AK5"/>
    <mergeCell ref="Z6:AK6"/>
    <mergeCell ref="Z7:AK7"/>
    <mergeCell ref="Z8:AK8"/>
    <mergeCell ref="Z9:AK9"/>
    <mergeCell ref="Z10:AK10"/>
    <mergeCell ref="A3:A4"/>
    <mergeCell ref="F3:F4"/>
    <mergeCell ref="E3:E4"/>
    <mergeCell ref="D3:D4"/>
    <mergeCell ref="C3:C4"/>
    <mergeCell ref="B3:B4"/>
  </mergeCells>
  <phoneticPr fontId="33" type="noConversion"/>
  <pageMargins left="0.25" right="0.25" top="0.75" bottom="0.75" header="0.3" footer="0.3"/>
  <pageSetup paperSize="9" scale="1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PPG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Nizner</dc:creator>
  <cp:lastModifiedBy>Joanna Patron</cp:lastModifiedBy>
  <cp:lastPrinted>2024-06-13T05:24:57Z</cp:lastPrinted>
  <dcterms:created xsi:type="dcterms:W3CDTF">2023-06-18T15:00:09Z</dcterms:created>
  <dcterms:modified xsi:type="dcterms:W3CDTF">2025-05-13T06:06:39Z</dcterms:modified>
</cp:coreProperties>
</file>